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60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<sst xmlns="http://schemas.openxmlformats.org/spreadsheetml/2006/main" count="27" uniqueCount="27">
  <si>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Vizualizační portál pro monitoring</t>
  </si>
  <si>
    <t>Student</t>
  </si>
  <si>
    <t>Řešitel</t>
  </si>
  <si>
    <t>Sazba Kč/hod</t>
  </si>
  <si>
    <t>Úprava a rozšíření systému zálohování pro rychlé obnovení v případě výpadku.</t>
  </si>
  <si>
    <t>Implementační práce [h]</t>
  </si>
  <si>
    <t>Návrhové, koordinační a integrační práce [h]</t>
  </si>
  <si>
    <t>Studie použití a modelová ověřovací implementace alternativních Opensource řešení pro monitoring (Zabbix, Nagios, ...) a integrace zvoleného řešení.</t>
  </si>
  <si>
    <t>Vytvoření balíčků jednotlivých komponent pro jejich snadnou instalaci a aktualizaci</t>
  </si>
  <si>
    <t>Náklady celkem [Kč]</t>
  </si>
  <si>
    <t>Náklady na implementační práce [Kč]</t>
  </si>
  <si>
    <t>Náklady na návrhové, koordinační a integrační práce [Kč]</t>
  </si>
  <si>
    <t>Hodin práce celkem</t>
  </si>
  <si>
    <t>Realizovaná činnost</t>
  </si>
  <si>
    <t>Sociální a zdravotní pojištění z odměn řešitelům</t>
  </si>
  <si>
    <t>Celkové náklady</t>
  </si>
  <si>
    <t>Příloha 1 - Specifikace časových nároků realizovaných prací a související finanční náklady</t>
  </si>
  <si>
    <t>Odměny řešitelům celkem</t>
  </si>
  <si>
    <t>Odměny formou DPP celkem</t>
  </si>
  <si>
    <t>Podpora automatického generování image XEN instancí s definovanými množinami služeb a síťovými rozhraními</t>
  </si>
  <si>
    <t xml:space="preserve">Podpora poloautomatické reinstalace IOS image laboratorních prvků v případě její poškození </t>
  </si>
  <si>
    <t>Integrace APC Power Switch a úprava skriptů pro automatizované mazání konfigurací laboratorních prvků</t>
  </si>
  <si>
    <t>Rozšíření možnosti rušení rezervací pro případ výpadku konektivity mezi distribuovanými laboratořemi a tím způsobené nedostupnosti rezervovaných prvků</t>
  </si>
  <si>
    <t>Úprava, rozšíření a zpřehlednění systému protokolování všech komponent, integrace jednoznačného identifikátoru transakcí do jeho výstupu</t>
  </si>
  <si>
    <t>Propojení existujícího bugtracking Virtis s protokolovacím systémem</t>
  </si>
  <si>
    <t>Nasazení a rozvoj webové aplikace umožňující snadnou tvorbu konfiguračních souborů komponent se zajištěním vzájemné konzistence</t>
  </si>
  <si>
    <t>Analýza a zabezpečení systému před útoky (DoS, průnik do OS atd.)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</si>
</sst>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DejaVu Sans"/>
      <family val="2"/>
    </font>
    <font>
      <sz val="10"/>
      <name val="Arial"/>
      <family val="0"/>
    </font>
    <font>
      <sz val="8"/>
      <name val="DejaVu Sans"/>
      <family val="2"/>
    </font>
    <font>
      <b/>
      <sz val="1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3" fontId="5" fillId="0" borderId="0" xfId="15" applyFont="1" applyAlignment="1">
      <alignment/>
    </xf>
    <xf numFmtId="1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justify" vertical="center"/>
    </xf>
    <xf numFmtId="1" fontId="5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8" xfId="0" applyFont="1" applyBorder="1" applyAlignment="1">
      <alignment horizontal="justify" vertical="center"/>
    </xf>
    <xf numFmtId="0" fontId="4" fillId="0" borderId="9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130" zoomScaleNormal="130" workbookViewId="0" topLeftCell="A1">
      <selection activeCell="A16" sqref="A16"/>
    </sheetView>
  </sheetViews>
  <sheetFormatPr defaultColWidth="9.00390625" defaultRowHeight="12.75"/>
  <cols>
    <col min="1" max="1" width="60.125" style="1" customWidth="1"/>
    <col min="2" max="2" width="11.375" style="1" customWidth="1"/>
    <col min="3" max="3" width="11.50390625" style="7" customWidth="1"/>
    <col min="4" max="4" width="9.75390625" style="1" customWidth="1"/>
    <col min="5" max="5" width="11.25390625" style="7" customWidth="1"/>
    <col min="6" max="6" width="7.125" style="1" customWidth="1"/>
    <col min="7" max="7" width="8.625" style="7" customWidth="1"/>
    <col min="8" max="16384" width="10.375" style="1" customWidth="1"/>
  </cols>
  <sheetData>
    <row r="1" ht="21">
      <c r="A1" s="2" t="s">
        <v>16</v>
      </c>
    </row>
    <row r="2" ht="13.5" thickBot="1"/>
    <row r="3" spans="1:7" ht="69" thickBot="1">
      <c r="A3" s="21" t="s">
        <v>13</v>
      </c>
      <c r="B3" s="22" t="s">
        <v>5</v>
      </c>
      <c r="C3" s="23" t="s">
        <v>10</v>
      </c>
      <c r="D3" s="24" t="s">
        <v>6</v>
      </c>
      <c r="E3" s="23" t="s">
        <v>11</v>
      </c>
      <c r="F3" s="24" t="s">
        <v>12</v>
      </c>
      <c r="G3" s="25" t="s">
        <v>9</v>
      </c>
    </row>
    <row r="4" spans="1:7" ht="41.25">
      <c r="A4" s="12" t="s">
        <v>7</v>
      </c>
      <c r="B4" s="18">
        <f aca="true" t="shared" si="0" ref="B4:B15">F4-D4</f>
        <v>114</v>
      </c>
      <c r="C4" s="10">
        <f aca="true" t="shared" si="1" ref="C4:C15">$B$23*B4</f>
        <v>11400</v>
      </c>
      <c r="D4" s="9">
        <v>6</v>
      </c>
      <c r="E4" s="10">
        <f aca="true" t="shared" si="2" ref="E4:E15">$B$24*D4</f>
        <v>2100</v>
      </c>
      <c r="F4" s="9">
        <v>120</v>
      </c>
      <c r="G4" s="13">
        <f aca="true" t="shared" si="3" ref="G4:G15">$B$23*B4+$B$24*D4</f>
        <v>13500</v>
      </c>
    </row>
    <row r="5" spans="1:7" ht="13.5">
      <c r="A5" s="14" t="s">
        <v>0</v>
      </c>
      <c r="B5" s="18">
        <f t="shared" si="0"/>
        <v>23</v>
      </c>
      <c r="C5" s="10">
        <f t="shared" si="1"/>
        <v>2300</v>
      </c>
      <c r="D5" s="9">
        <v>1</v>
      </c>
      <c r="E5" s="10">
        <f t="shared" si="2"/>
        <v>350</v>
      </c>
      <c r="F5" s="9">
        <v>24</v>
      </c>
      <c r="G5" s="13">
        <f t="shared" si="3"/>
        <v>2650</v>
      </c>
    </row>
    <row r="6" spans="1:7" ht="27">
      <c r="A6" s="12" t="s">
        <v>8</v>
      </c>
      <c r="B6" s="18">
        <f t="shared" si="0"/>
        <v>39</v>
      </c>
      <c r="C6" s="10">
        <f t="shared" si="1"/>
        <v>3900</v>
      </c>
      <c r="D6" s="9">
        <v>1</v>
      </c>
      <c r="E6" s="10">
        <f t="shared" si="2"/>
        <v>350</v>
      </c>
      <c r="F6" s="9">
        <v>40</v>
      </c>
      <c r="G6" s="13">
        <f t="shared" si="3"/>
        <v>4250</v>
      </c>
    </row>
    <row r="7" spans="1:7" ht="27">
      <c r="A7" s="12" t="s">
        <v>19</v>
      </c>
      <c r="B7" s="18">
        <f t="shared" si="0"/>
        <v>37</v>
      </c>
      <c r="C7" s="10">
        <f t="shared" si="1"/>
        <v>3700</v>
      </c>
      <c r="D7" s="9">
        <v>3</v>
      </c>
      <c r="E7" s="10">
        <f t="shared" si="2"/>
        <v>1050</v>
      </c>
      <c r="F7" s="9">
        <v>40</v>
      </c>
      <c r="G7" s="13">
        <f t="shared" si="3"/>
        <v>4750</v>
      </c>
    </row>
    <row r="8" spans="1:7" ht="27">
      <c r="A8" s="12" t="s">
        <v>20</v>
      </c>
      <c r="B8" s="18">
        <f t="shared" si="0"/>
        <v>7</v>
      </c>
      <c r="C8" s="10">
        <f t="shared" si="1"/>
        <v>700</v>
      </c>
      <c r="D8" s="9">
        <v>1</v>
      </c>
      <c r="E8" s="10">
        <f t="shared" si="2"/>
        <v>350</v>
      </c>
      <c r="F8" s="9">
        <v>8</v>
      </c>
      <c r="G8" s="13">
        <f t="shared" si="3"/>
        <v>1050</v>
      </c>
    </row>
    <row r="9" spans="1:7" ht="27">
      <c r="A9" s="12" t="s">
        <v>21</v>
      </c>
      <c r="B9" s="18">
        <f t="shared" si="0"/>
        <v>11</v>
      </c>
      <c r="C9" s="10">
        <f t="shared" si="1"/>
        <v>1100</v>
      </c>
      <c r="D9" s="9">
        <v>1</v>
      </c>
      <c r="E9" s="10">
        <f t="shared" si="2"/>
        <v>350</v>
      </c>
      <c r="F9" s="9">
        <v>12</v>
      </c>
      <c r="G9" s="13">
        <f t="shared" si="3"/>
        <v>1450</v>
      </c>
    </row>
    <row r="10" spans="1:7" ht="41.25">
      <c r="A10" s="12" t="s">
        <v>22</v>
      </c>
      <c r="B10" s="18">
        <f t="shared" si="0"/>
        <v>10</v>
      </c>
      <c r="C10" s="10">
        <f t="shared" si="1"/>
        <v>1000</v>
      </c>
      <c r="D10" s="9">
        <v>0</v>
      </c>
      <c r="E10" s="10">
        <f t="shared" si="2"/>
        <v>0</v>
      </c>
      <c r="F10" s="9">
        <v>10</v>
      </c>
      <c r="G10" s="13">
        <f t="shared" si="3"/>
        <v>1000</v>
      </c>
    </row>
    <row r="11" spans="1:7" ht="41.25">
      <c r="A11" s="12" t="s">
        <v>23</v>
      </c>
      <c r="B11" s="18">
        <f t="shared" si="0"/>
        <v>32</v>
      </c>
      <c r="C11" s="10">
        <f t="shared" si="1"/>
        <v>3200</v>
      </c>
      <c r="D11" s="9">
        <v>8</v>
      </c>
      <c r="E11" s="10">
        <f t="shared" si="2"/>
        <v>2800</v>
      </c>
      <c r="F11" s="9">
        <v>40</v>
      </c>
      <c r="G11" s="13">
        <f t="shared" si="3"/>
        <v>6000</v>
      </c>
    </row>
    <row r="12" spans="1:7" ht="27">
      <c r="A12" s="12" t="s">
        <v>24</v>
      </c>
      <c r="B12" s="18">
        <f t="shared" si="0"/>
        <v>18</v>
      </c>
      <c r="C12" s="10">
        <f t="shared" si="1"/>
        <v>1800</v>
      </c>
      <c r="D12" s="9">
        <v>2</v>
      </c>
      <c r="E12" s="10">
        <f t="shared" si="2"/>
        <v>700</v>
      </c>
      <c r="F12" s="9">
        <v>20</v>
      </c>
      <c r="G12" s="13">
        <f t="shared" si="3"/>
        <v>2500</v>
      </c>
    </row>
    <row r="13" spans="1:7" ht="27">
      <c r="A13" s="12" t="s">
        <v>4</v>
      </c>
      <c r="B13" s="18">
        <f t="shared" si="0"/>
        <v>13</v>
      </c>
      <c r="C13" s="10">
        <f t="shared" si="1"/>
        <v>1300</v>
      </c>
      <c r="D13" s="9">
        <v>3</v>
      </c>
      <c r="E13" s="10">
        <f t="shared" si="2"/>
        <v>1050</v>
      </c>
      <c r="F13" s="9">
        <v>16</v>
      </c>
      <c r="G13" s="13">
        <f t="shared" si="3"/>
        <v>2350</v>
      </c>
    </row>
    <row r="14" spans="1:7" ht="41.25">
      <c r="A14" s="12" t="s">
        <v>25</v>
      </c>
      <c r="B14" s="18">
        <f t="shared" si="0"/>
        <v>76</v>
      </c>
      <c r="C14" s="10">
        <f t="shared" si="1"/>
        <v>7600</v>
      </c>
      <c r="D14" s="9">
        <v>4</v>
      </c>
      <c r="E14" s="10">
        <f t="shared" si="2"/>
        <v>1400</v>
      </c>
      <c r="F14" s="9">
        <v>80</v>
      </c>
      <c r="G14" s="13">
        <f t="shared" si="3"/>
        <v>9000</v>
      </c>
    </row>
    <row r="15" spans="1:7" ht="27">
      <c r="A15" s="39" t="s">
        <v>26</v>
      </c>
      <c r="B15" s="9">
        <f t="shared" si="0"/>
        <v>6</v>
      </c>
      <c r="C15" s="10">
        <f t="shared" si="1"/>
        <v>600</v>
      </c>
      <c r="D15" s="9">
        <v>10</v>
      </c>
      <c r="E15" s="10">
        <f t="shared" si="2"/>
        <v>3500</v>
      </c>
      <c r="F15" s="9">
        <v>16</v>
      </c>
      <c r="G15" s="13">
        <f t="shared" si="3"/>
        <v>4100</v>
      </c>
    </row>
    <row r="16" spans="1:7" ht="14.25" thickBot="1">
      <c r="A16" s="31"/>
      <c r="B16" s="32"/>
      <c r="C16" s="16"/>
      <c r="D16" s="33"/>
      <c r="E16" s="16"/>
      <c r="F16" s="33"/>
      <c r="G16" s="17"/>
    </row>
    <row r="17" spans="1:7" ht="13.5">
      <c r="A17" s="26" t="s">
        <v>17</v>
      </c>
      <c r="B17" s="20"/>
      <c r="C17" s="10"/>
      <c r="D17" s="27"/>
      <c r="E17" s="28">
        <f>SUM(E4:E15)</f>
        <v>14000</v>
      </c>
      <c r="F17" s="27"/>
      <c r="G17" s="13"/>
    </row>
    <row r="18" spans="1:7" ht="13.5">
      <c r="A18" s="26" t="s">
        <v>18</v>
      </c>
      <c r="B18" s="20"/>
      <c r="C18" s="28">
        <f>SUM(C4:C15)</f>
        <v>38600</v>
      </c>
      <c r="D18" s="27"/>
      <c r="E18" s="28"/>
      <c r="F18" s="27"/>
      <c r="G18" s="13"/>
    </row>
    <row r="19" spans="1:7" ht="13.5">
      <c r="A19" s="34" t="s">
        <v>14</v>
      </c>
      <c r="B19" s="35"/>
      <c r="C19" s="11"/>
      <c r="D19" s="36"/>
      <c r="E19" s="37">
        <f>E17*0.37</f>
        <v>5180</v>
      </c>
      <c r="F19" s="36"/>
      <c r="G19" s="38"/>
    </row>
    <row r="20" spans="1:7" ht="15.75" thickBot="1">
      <c r="A20" s="29" t="s">
        <v>15</v>
      </c>
      <c r="B20" s="19">
        <f>F20-D20</f>
        <v>386</v>
      </c>
      <c r="C20" s="16">
        <f>SUM(C4:C15)</f>
        <v>38600</v>
      </c>
      <c r="D20" s="15">
        <f>SUM(D4:D15)</f>
        <v>40</v>
      </c>
      <c r="E20" s="16">
        <f>E19+E17</f>
        <v>19180</v>
      </c>
      <c r="F20" s="15">
        <f>SUM(F4:F15)</f>
        <v>426</v>
      </c>
      <c r="G20" s="30">
        <f>E20+C20</f>
        <v>57780</v>
      </c>
    </row>
    <row r="21" spans="1:7" ht="13.5">
      <c r="A21" s="4"/>
      <c r="B21" s="3"/>
      <c r="C21" s="8"/>
      <c r="D21" s="3"/>
      <c r="E21" s="8"/>
      <c r="F21" s="3"/>
      <c r="G21" s="8"/>
    </row>
    <row r="22" spans="1:7" ht="13.5">
      <c r="A22" s="5" t="s">
        <v>3</v>
      </c>
      <c r="B22" s="4"/>
      <c r="C22" s="8"/>
      <c r="D22" s="4"/>
      <c r="E22" s="8"/>
      <c r="F22" s="4"/>
      <c r="G22" s="8"/>
    </row>
    <row r="23" spans="1:7" ht="13.5">
      <c r="A23" s="4" t="s">
        <v>1</v>
      </c>
      <c r="B23" s="6">
        <v>100</v>
      </c>
      <c r="C23" s="8"/>
      <c r="D23" s="4"/>
      <c r="E23" s="8"/>
      <c r="F23" s="4"/>
      <c r="G23" s="8"/>
    </row>
    <row r="24" spans="1:7" ht="13.5">
      <c r="A24" s="4" t="s">
        <v>2</v>
      </c>
      <c r="B24" s="6">
        <v>350</v>
      </c>
      <c r="C24" s="8"/>
      <c r="D24" s="4"/>
      <c r="E24" s="8"/>
      <c r="F24" s="4"/>
      <c r="G24" s="8"/>
    </row>
  </sheetData>
  <sheetProtection/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375" style="0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&amp;C&amp;"Arial,Normal"&amp;A</oddHeader>
    <oddFooter>&amp;C&amp;"Arial,Normal"Page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375" style="0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&amp;C&amp;"Arial,Normal"&amp;A</oddHeader>
    <oddFooter>&amp;C&amp;"Arial,Normal"Page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gry72</cp:lastModifiedBy>
  <cp:lastPrinted>2008-05-22T06:10:21Z</cp:lastPrinted>
  <dcterms:modified xsi:type="dcterms:W3CDTF">2008-05-22T06:10:30Z</dcterms:modified>
  <cp:category/>
  <cp:version/>
  <cp:contentType/>
  <cp:contentStatus/>
</cp:coreProperties>
</file>